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uc\Bayes\"/>
    </mc:Choice>
  </mc:AlternateContent>
  <xr:revisionPtr revIDLastSave="0" documentId="13_ncr:1_{00883400-EC3A-4829-B9E1-88B648EBE239}" xr6:coauthVersionLast="36" xr6:coauthVersionMax="36" xr10:uidLastSave="{00000000-0000-0000-0000-000000000000}"/>
  <bookViews>
    <workbookView xWindow="0" yWindow="0" windowWidth="19200" windowHeight="8250" xr2:uid="{9CCA7839-DF87-461F-B86B-23F506830743}"/>
  </bookViews>
  <sheets>
    <sheet name="Simple_correct" sheetId="3" r:id="rId1"/>
    <sheet name="Simple" sheetId="1" r:id="rId2"/>
  </sheets>
  <definedNames>
    <definedName name="a_11" localSheetId="0">Simple_correct!$D$8</definedName>
    <definedName name="a_11">Simple!$D$9</definedName>
    <definedName name="a_12" localSheetId="0">Simple_correct!$D$9</definedName>
    <definedName name="a_12">Simple!$D$10</definedName>
    <definedName name="a_13">#REF!</definedName>
    <definedName name="a_21" localSheetId="0">Simple_correct!$E$8</definedName>
    <definedName name="a_21">Simple!$E$9</definedName>
    <definedName name="a_22" localSheetId="0">Simple_correct!$E$9</definedName>
    <definedName name="a_22">Simple!$E$10</definedName>
    <definedName name="a_23">#REF!</definedName>
    <definedName name="a_31">#REF!</definedName>
    <definedName name="a_32">#REF!</definedName>
    <definedName name="a_33">#REF!</definedName>
    <definedName name="b_11" localSheetId="0">Simple_correct!$F$8</definedName>
    <definedName name="b_11">Simple!$F$9</definedName>
    <definedName name="b_12" localSheetId="0">Simple_correct!$F$9</definedName>
    <definedName name="b_12">Simple!$F$10</definedName>
    <definedName name="b_13">#REF!</definedName>
    <definedName name="b_21" localSheetId="0">Simple_correct!$G$8</definedName>
    <definedName name="b_21">Simple!$G$9</definedName>
    <definedName name="b_22" localSheetId="0">Simple_correct!$G$9</definedName>
    <definedName name="b_22">Simple!$G$10</definedName>
    <definedName name="b_23">#REF!</definedName>
    <definedName name="L_1" localSheetId="0">Simple_correct!$H$8</definedName>
    <definedName name="L_1">Simple!$H$9</definedName>
    <definedName name="L_2" localSheetId="0">Simple_correct!$H$9</definedName>
    <definedName name="L_2">Simple!$H$10</definedName>
    <definedName name="L_3">#REF!</definedName>
    <definedName name="w_a" localSheetId="0">Simple_correct!$D$3</definedName>
    <definedName name="w_a">Simple!$D$4</definedName>
    <definedName name="w_b" localSheetId="0">Simple_correct!$E$3</definedName>
    <definedName name="w_b">Simple!$E$4</definedName>
    <definedName name="w_l" localSheetId="0">Simple_correct!$F$3</definedName>
    <definedName name="w_l">Simple!$F$4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5" i="3" l="1"/>
  <c r="G14" i="3"/>
  <c r="F15" i="3"/>
  <c r="F14" i="3"/>
  <c r="E15" i="3"/>
  <c r="E14" i="3"/>
  <c r="D15" i="3"/>
  <c r="D14" i="3"/>
  <c r="E4" i="1" l="1"/>
  <c r="F4" i="1"/>
  <c r="D4" i="1"/>
  <c r="G16" i="1" s="1"/>
  <c r="F15" i="1" l="1"/>
  <c r="E15" i="1"/>
  <c r="F16" i="1"/>
  <c r="D16" i="1"/>
  <c r="G15" i="1"/>
  <c r="E16" i="1"/>
  <c r="D15" i="1"/>
</calcChain>
</file>

<file path=xl/sharedStrings.xml><?xml version="1.0" encoding="utf-8"?>
<sst xmlns="http://schemas.openxmlformats.org/spreadsheetml/2006/main" count="59" uniqueCount="16">
  <si>
    <t>c1</t>
  </si>
  <si>
    <t>c2</t>
  </si>
  <si>
    <t>a1</t>
  </si>
  <si>
    <t>a2</t>
  </si>
  <si>
    <t>b1</t>
  </si>
  <si>
    <t>b2</t>
  </si>
  <si>
    <t>Leak</t>
  </si>
  <si>
    <t>Node A</t>
  </si>
  <si>
    <t>Node B</t>
  </si>
  <si>
    <t>Weight</t>
  </si>
  <si>
    <t>Normalised</t>
  </si>
  <si>
    <t>Node C</t>
  </si>
  <si>
    <t>CPT</t>
  </si>
  <si>
    <t>Marginal distribution</t>
  </si>
  <si>
    <t xml:space="preserve"> </t>
  </si>
  <si>
    <t>Entered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</si>
</sst>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0" xfId="0" applyFill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Border="1"/>
    <xf numFmtId="0" fontId="0" fillId="2" borderId="1" xfId="0" applyFill="1" applyBorder="1"/>
    <xf numFmtId="0" fontId="2" fillId="2" borderId="1" xfId="0" applyFont="1" applyFill="1" applyBorder="1"/>
    <xf numFmtId="0" fontId="0" fillId="2" borderId="1" xfId="0" applyFont="1" applyFill="1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65FBF-4FC8-404F-B324-DDCF87C24A67}">
  <dimension ref="B1:H15"/>
  <sheetViews>
    <sheetView tabSelected="1" topLeftCell="B1" workbookViewId="0">
      <selection activeCell="I22" sqref="I22"/>
    </sheetView>
  </sheetViews>
  <sheetFormatPr defaultRowHeight="15" x14ac:dyDescent="0.25"/>
  <cols>
    <col min="3" max="3" width="10.5703125" customWidth="1"/>
    <col min="4" max="7" width="9.140625" customWidth="1"/>
  </cols>
  <sheetData>
    <row r="1" spans="2:8" x14ac:dyDescent="0.25">
      <c r="C1" s="5" t="s">
        <v>9</v>
      </c>
      <c r="D1" s="5"/>
      <c r="E1" s="5"/>
      <c r="F1" s="5"/>
    </row>
    <row r="2" spans="2:8" x14ac:dyDescent="0.25">
      <c r="C2" s="1"/>
      <c r="D2" s="1" t="s">
        <v>7</v>
      </c>
      <c r="E2" s="1" t="s">
        <v>8</v>
      </c>
      <c r="F2" s="1" t="s">
        <v>6</v>
      </c>
    </row>
    <row r="3" spans="2:8" x14ac:dyDescent="0.25">
      <c r="C3" s="1" t="s">
        <v>10</v>
      </c>
      <c r="D3" s="1">
        <v>1</v>
      </c>
      <c r="E3" s="1">
        <v>1</v>
      </c>
      <c r="F3" s="1">
        <v>1</v>
      </c>
    </row>
    <row r="4" spans="2:8" x14ac:dyDescent="0.25">
      <c r="C4" s="6"/>
      <c r="D4" s="6"/>
      <c r="E4" s="6"/>
      <c r="F4" s="6"/>
    </row>
    <row r="5" spans="2:8" x14ac:dyDescent="0.25">
      <c r="C5" s="7" t="s">
        <v>13</v>
      </c>
      <c r="D5" s="5"/>
      <c r="E5" s="5"/>
      <c r="F5" s="5"/>
      <c r="G5" s="5"/>
      <c r="H5" s="5"/>
    </row>
    <row r="6" spans="2:8" x14ac:dyDescent="0.25">
      <c r="C6" s="7"/>
      <c r="D6" s="8" t="s">
        <v>7</v>
      </c>
      <c r="E6" s="8"/>
      <c r="F6" s="8" t="s">
        <v>8</v>
      </c>
      <c r="G6" s="8"/>
      <c r="H6" s="5" t="s">
        <v>14</v>
      </c>
    </row>
    <row r="7" spans="2:8" x14ac:dyDescent="0.25">
      <c r="C7" s="1"/>
      <c r="D7" s="1" t="s">
        <v>2</v>
      </c>
      <c r="E7" s="16" t="s">
        <v>3</v>
      </c>
      <c r="F7" s="1" t="s">
        <v>4</v>
      </c>
      <c r="G7" s="16" t="s">
        <v>5</v>
      </c>
      <c r="H7" s="1" t="s">
        <v>6</v>
      </c>
    </row>
    <row r="8" spans="2:8" x14ac:dyDescent="0.25">
      <c r="B8" s="11" t="s">
        <v>11</v>
      </c>
      <c r="C8" s="1" t="s">
        <v>0</v>
      </c>
      <c r="D8" s="1">
        <v>1</v>
      </c>
      <c r="E8" s="18">
        <v>0</v>
      </c>
      <c r="F8" s="19">
        <v>1</v>
      </c>
      <c r="G8" s="18">
        <v>0</v>
      </c>
      <c r="H8" s="1">
        <v>0</v>
      </c>
    </row>
    <row r="9" spans="2:8" x14ac:dyDescent="0.25">
      <c r="B9" s="12"/>
      <c r="C9" s="1" t="s">
        <v>0</v>
      </c>
      <c r="D9" s="15">
        <v>0</v>
      </c>
      <c r="E9" s="17">
        <v>1</v>
      </c>
      <c r="F9" s="15">
        <v>0</v>
      </c>
      <c r="G9" s="17">
        <v>1</v>
      </c>
      <c r="H9" s="15">
        <v>1</v>
      </c>
    </row>
    <row r="10" spans="2:8" x14ac:dyDescent="0.25">
      <c r="C10" s="6"/>
      <c r="D10" s="6"/>
      <c r="E10" s="6"/>
      <c r="F10" s="6"/>
      <c r="G10" s="6"/>
      <c r="H10" s="6"/>
    </row>
    <row r="11" spans="2:8" x14ac:dyDescent="0.25">
      <c r="C11" s="7" t="s">
        <v>12</v>
      </c>
      <c r="D11" s="5"/>
      <c r="E11" s="5"/>
      <c r="F11" s="5"/>
      <c r="G11" s="5"/>
    </row>
    <row r="12" spans="2:8" x14ac:dyDescent="0.25">
      <c r="B12" s="4"/>
      <c r="C12" s="1" t="s">
        <v>7</v>
      </c>
      <c r="D12" s="13" t="s">
        <v>2</v>
      </c>
      <c r="E12" s="14"/>
      <c r="F12" s="13" t="s">
        <v>3</v>
      </c>
      <c r="G12" s="14"/>
    </row>
    <row r="13" spans="2:8" x14ac:dyDescent="0.25">
      <c r="B13" s="3"/>
      <c r="C13" s="1" t="s">
        <v>8</v>
      </c>
      <c r="D13" s="2" t="s">
        <v>4</v>
      </c>
      <c r="E13" s="2" t="s">
        <v>5</v>
      </c>
      <c r="F13" s="2" t="s">
        <v>4</v>
      </c>
      <c r="G13" s="2" t="s">
        <v>5</v>
      </c>
    </row>
    <row r="14" spans="2:8" x14ac:dyDescent="0.25">
      <c r="B14" s="10" t="s">
        <v>11</v>
      </c>
      <c r="C14" s="1" t="s">
        <v>0</v>
      </c>
      <c r="D14" s="9">
        <f>(w_a*a_11+w_b*b_11+w_l*L_1)/3</f>
        <v>0.66666666666666663</v>
      </c>
      <c r="E14" s="9">
        <f>(w_a*a_11+w_l*L_1)/2</f>
        <v>0.5</v>
      </c>
      <c r="F14" s="9">
        <f>(w_b*b_11+w_l*L_1)/2</f>
        <v>0.5</v>
      </c>
      <c r="G14" s="9">
        <f>w_l*L_1</f>
        <v>0</v>
      </c>
    </row>
    <row r="15" spans="2:8" x14ac:dyDescent="0.25">
      <c r="B15" s="10"/>
      <c r="C15" s="1" t="s">
        <v>1</v>
      </c>
      <c r="D15" s="9">
        <f>(w_a*a_12+w_b*b_12+w_l*L_2)/3</f>
        <v>0.33333333333333331</v>
      </c>
      <c r="E15" s="9">
        <f>(w_a*a_12+w_l*L_2)/2</f>
        <v>0.5</v>
      </c>
      <c r="F15" s="9">
        <f>(w_b*b_12+w_l*L_2)/2</f>
        <v>0.5</v>
      </c>
      <c r="G15" s="9">
        <f>w_l*L_2</f>
        <v>1</v>
      </c>
    </row>
  </sheetData>
  <mergeCells count="4">
    <mergeCell ref="B8:B9"/>
    <mergeCell ref="D12:E12"/>
    <mergeCell ref="F12:G12"/>
    <mergeCell ref="B14:B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FC488-8F35-4458-B030-936FA5025F3B}">
  <dimension ref="B1:H16"/>
  <sheetViews>
    <sheetView topLeftCell="B1" workbookViewId="0">
      <selection activeCell="K6" sqref="K6"/>
    </sheetView>
  </sheetViews>
  <sheetFormatPr defaultRowHeight="15" x14ac:dyDescent="0.25"/>
  <cols>
    <col min="3" max="3" width="10.5703125" customWidth="1"/>
    <col min="4" max="7" width="9.140625" customWidth="1"/>
  </cols>
  <sheetData>
    <row r="1" spans="2:8" x14ac:dyDescent="0.25">
      <c r="C1" s="5" t="s">
        <v>9</v>
      </c>
      <c r="D1" s="5"/>
      <c r="E1" s="5"/>
      <c r="F1" s="5"/>
    </row>
    <row r="2" spans="2:8" x14ac:dyDescent="0.25">
      <c r="C2" s="1"/>
      <c r="D2" s="1" t="s">
        <v>7</v>
      </c>
      <c r="E2" s="1" t="s">
        <v>8</v>
      </c>
      <c r="F2" s="1" t="s">
        <v>6</v>
      </c>
    </row>
    <row r="3" spans="2:8" x14ac:dyDescent="0.25">
      <c r="C3" s="1" t="s">
        <v>15</v>
      </c>
      <c r="D3" s="1">
        <v>1</v>
      </c>
      <c r="E3" s="1">
        <v>1</v>
      </c>
      <c r="F3" s="1">
        <v>1</v>
      </c>
    </row>
    <row r="4" spans="2:8" x14ac:dyDescent="0.25">
      <c r="C4" s="1" t="s">
        <v>10</v>
      </c>
      <c r="D4" s="1">
        <f>D3/SUM($D3:$F3)</f>
        <v>0.33333333333333331</v>
      </c>
      <c r="E4" s="1">
        <f t="shared" ref="E4:F4" si="0">E3/SUM($D3:$F3)</f>
        <v>0.33333333333333331</v>
      </c>
      <c r="F4" s="1">
        <f t="shared" si="0"/>
        <v>0.33333333333333331</v>
      </c>
    </row>
    <row r="5" spans="2:8" x14ac:dyDescent="0.25">
      <c r="C5" s="6"/>
      <c r="D5" s="6"/>
      <c r="E5" s="6"/>
      <c r="F5" s="6"/>
    </row>
    <row r="6" spans="2:8" x14ac:dyDescent="0.25">
      <c r="C6" s="7" t="s">
        <v>13</v>
      </c>
      <c r="D6" s="5"/>
      <c r="E6" s="5"/>
      <c r="F6" s="5"/>
      <c r="G6" s="5"/>
      <c r="H6" s="5"/>
    </row>
    <row r="7" spans="2:8" x14ac:dyDescent="0.25">
      <c r="C7" s="7"/>
      <c r="D7" s="8" t="s">
        <v>7</v>
      </c>
      <c r="E7" s="8"/>
      <c r="F7" s="8" t="s">
        <v>8</v>
      </c>
      <c r="G7" s="8"/>
      <c r="H7" s="5" t="s">
        <v>14</v>
      </c>
    </row>
    <row r="8" spans="2:8" x14ac:dyDescent="0.25">
      <c r="C8" s="1"/>
      <c r="D8" s="1" t="s">
        <v>2</v>
      </c>
      <c r="E8" s="16" t="s">
        <v>3</v>
      </c>
      <c r="F8" s="1" t="s">
        <v>4</v>
      </c>
      <c r="G8" s="16" t="s">
        <v>5</v>
      </c>
      <c r="H8" s="1" t="s">
        <v>6</v>
      </c>
    </row>
    <row r="9" spans="2:8" x14ac:dyDescent="0.25">
      <c r="B9" s="11" t="s">
        <v>11</v>
      </c>
      <c r="C9" s="1" t="s">
        <v>0</v>
      </c>
      <c r="D9" s="1">
        <v>1</v>
      </c>
      <c r="E9" s="18">
        <v>0</v>
      </c>
      <c r="F9" s="19">
        <v>1</v>
      </c>
      <c r="G9" s="18">
        <v>0</v>
      </c>
      <c r="H9" s="1">
        <v>0</v>
      </c>
    </row>
    <row r="10" spans="2:8" x14ac:dyDescent="0.25">
      <c r="B10" s="12"/>
      <c r="C10" s="1" t="s">
        <v>0</v>
      </c>
      <c r="D10" s="15">
        <v>0</v>
      </c>
      <c r="E10" s="17">
        <v>1</v>
      </c>
      <c r="F10" s="15">
        <v>0</v>
      </c>
      <c r="G10" s="17">
        <v>1</v>
      </c>
      <c r="H10" s="15">
        <v>1</v>
      </c>
    </row>
    <row r="11" spans="2:8" x14ac:dyDescent="0.25">
      <c r="C11" s="6"/>
      <c r="D11" s="6"/>
      <c r="E11" s="6"/>
      <c r="F11" s="6"/>
      <c r="G11" s="6"/>
      <c r="H11" s="6"/>
    </row>
    <row r="12" spans="2:8" x14ac:dyDescent="0.25">
      <c r="C12" s="7" t="s">
        <v>12</v>
      </c>
      <c r="D12" s="5"/>
      <c r="E12" s="5"/>
      <c r="F12" s="5"/>
      <c r="G12" s="5"/>
    </row>
    <row r="13" spans="2:8" x14ac:dyDescent="0.25">
      <c r="B13" s="4"/>
      <c r="C13" s="1" t="s">
        <v>7</v>
      </c>
      <c r="D13" s="13" t="s">
        <v>2</v>
      </c>
      <c r="E13" s="14"/>
      <c r="F13" s="13" t="s">
        <v>3</v>
      </c>
      <c r="G13" s="14"/>
    </row>
    <row r="14" spans="2:8" x14ac:dyDescent="0.25">
      <c r="B14" s="3"/>
      <c r="C14" s="1" t="s">
        <v>8</v>
      </c>
      <c r="D14" s="2" t="s">
        <v>4</v>
      </c>
      <c r="E14" s="2" t="s">
        <v>5</v>
      </c>
      <c r="F14" s="2" t="s">
        <v>4</v>
      </c>
      <c r="G14" s="2" t="s">
        <v>5</v>
      </c>
    </row>
    <row r="15" spans="2:8" x14ac:dyDescent="0.25">
      <c r="B15" s="10" t="s">
        <v>11</v>
      </c>
      <c r="C15" s="1" t="s">
        <v>0</v>
      </c>
      <c r="D15" s="9">
        <f>w_a*a_11+w_b*b_11+w_l*L_1</f>
        <v>0.66666666666666663</v>
      </c>
      <c r="E15" s="9">
        <f>w_a*a_11+w_b*b_21+w_l*L_1</f>
        <v>0.33333333333333331</v>
      </c>
      <c r="F15" s="9">
        <f>w_a*a_21+w_b*b_11+w_l*L_1</f>
        <v>0.33333333333333331</v>
      </c>
      <c r="G15" s="9">
        <f>w_a*a_21+w_b*b_21+w_l*L_1</f>
        <v>0</v>
      </c>
    </row>
    <row r="16" spans="2:8" x14ac:dyDescent="0.25">
      <c r="B16" s="10"/>
      <c r="C16" s="1" t="s">
        <v>1</v>
      </c>
      <c r="D16" s="9">
        <f>w_a*a_12+w_b*b_12+w_l*L_2</f>
        <v>0.33333333333333331</v>
      </c>
      <c r="E16" s="9">
        <f>w_a*a_12+w_b*b_22+w_l*L_2</f>
        <v>0.66666666666666663</v>
      </c>
      <c r="F16" s="9">
        <f>w_a*a_22+w_b*b_12+w_l*L_2</f>
        <v>0.66666666666666663</v>
      </c>
      <c r="G16" s="9">
        <f>w_a*a_22+w_b*b_22+w_l*L_2</f>
        <v>1</v>
      </c>
    </row>
  </sheetData>
  <mergeCells count="4">
    <mergeCell ref="B15:B16"/>
    <mergeCell ref="B9:B10"/>
    <mergeCell ref="D13:E13"/>
    <mergeCell ref="F13:G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26</vt:i4>
      </vt:variant>
    </vt:vector>
  </HeadingPairs>
  <TitlesOfParts>
    <vt:vector size="28" baseType="lpstr">
      <vt:lpstr>Simple_correct</vt:lpstr>
      <vt:lpstr>Simple</vt:lpstr>
      <vt:lpstr>Simple_correct!a_11</vt:lpstr>
      <vt:lpstr>a_11</vt:lpstr>
      <vt:lpstr>Simple_correct!a_12</vt:lpstr>
      <vt:lpstr>a_12</vt:lpstr>
      <vt:lpstr>Simple_correct!a_21</vt:lpstr>
      <vt:lpstr>a_21</vt:lpstr>
      <vt:lpstr>Simple_correct!a_22</vt:lpstr>
      <vt:lpstr>a_22</vt:lpstr>
      <vt:lpstr>Simple_correct!b_11</vt:lpstr>
      <vt:lpstr>b_11</vt:lpstr>
      <vt:lpstr>Simple_correct!b_12</vt:lpstr>
      <vt:lpstr>b_12</vt:lpstr>
      <vt:lpstr>Simple_correct!b_21</vt:lpstr>
      <vt:lpstr>b_21</vt:lpstr>
      <vt:lpstr>Simple_correct!b_22</vt:lpstr>
      <vt:lpstr>b_22</vt:lpstr>
      <vt:lpstr>Simple_correct!L_1</vt:lpstr>
      <vt:lpstr>L_1</vt:lpstr>
      <vt:lpstr>Simple_correct!L_2</vt:lpstr>
      <vt:lpstr>L_2</vt:lpstr>
      <vt:lpstr>Simple_correct!w_a</vt:lpstr>
      <vt:lpstr>w_a</vt:lpstr>
      <vt:lpstr>Simple_correct!w_b</vt:lpstr>
      <vt:lpstr>w_b</vt:lpstr>
      <vt:lpstr>Simple_correct!w_l</vt:lpstr>
      <vt:lpstr>w_l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Xu</dc:creator>
  <cp:lastModifiedBy>Charles Xu</cp:lastModifiedBy>
  <dcterms:created xsi:type="dcterms:W3CDTF">2019-03-31T02:46:37Z</dcterms:created>
  <dcterms:modified xsi:type="dcterms:W3CDTF">2019-04-01T00:13:36Z</dcterms:modified>
</cp:coreProperties>
</file>